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4425" windowWidth="15480" windowHeight="5085" activeTab="0"/>
  </bookViews>
  <sheets>
    <sheet name="Sheet1" sheetId="1" r:id="rId1"/>
  </sheets>
  <definedNames>
    <definedName name="_xlnm.Print_Area" localSheetId="0">'Sheet1'!$A$1:$S$72</definedName>
  </definedNames>
  <calcPr fullCalcOnLoad="1"/>
</workbook>
</file>

<file path=xl/sharedStrings.xml><?xml version="1.0" encoding="utf-8"?>
<sst xmlns="http://schemas.openxmlformats.org/spreadsheetml/2006/main" count="39" uniqueCount="34">
  <si>
    <t>Corn</t>
  </si>
  <si>
    <t>Sorghum</t>
  </si>
  <si>
    <t>Barley</t>
  </si>
  <si>
    <t>Oats</t>
  </si>
  <si>
    <t>Total Feed Grains</t>
  </si>
  <si>
    <t>Wheat</t>
  </si>
  <si>
    <t>Rice</t>
  </si>
  <si>
    <t>Upland Cotton</t>
  </si>
  <si>
    <t>FY 1996</t>
  </si>
  <si>
    <t>FY 1997</t>
  </si>
  <si>
    <t>FY 1998</t>
  </si>
  <si>
    <t>FY 1999</t>
  </si>
  <si>
    <t>FY 2000</t>
  </si>
  <si>
    <t>FY 2001</t>
  </si>
  <si>
    <t>FY 2002</t>
  </si>
  <si>
    <t>CROP YEAR</t>
  </si>
  <si>
    <t>COMMODITY</t>
  </si>
  <si>
    <t>TOTAL</t>
  </si>
  <si>
    <t>TOTAL ALL COMMODITIES</t>
  </si>
  <si>
    <t>TOTAL FY</t>
  </si>
  <si>
    <t>Total CY</t>
  </si>
  <si>
    <t>FY 2003</t>
  </si>
  <si>
    <t>FY 2005</t>
  </si>
  <si>
    <t>FY 2004</t>
  </si>
  <si>
    <t>(000's)</t>
  </si>
  <si>
    <t>FY 2006</t>
  </si>
  <si>
    <t>FY 2007</t>
  </si>
  <si>
    <t xml:space="preserve">TOTAL </t>
  </si>
  <si>
    <t>CCC Production Flexibility Payments</t>
  </si>
  <si>
    <t>FY 2008</t>
  </si>
  <si>
    <t>FY 2009</t>
  </si>
  <si>
    <t>FY 2010</t>
  </si>
  <si>
    <t>FY 2011</t>
  </si>
  <si>
    <t>FY 1996 through FY 2011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</si>
</sst>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3" fontId="1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0" fontId="3" fillId="0" borderId="0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7" applyFont="1" applyBorder="1" applyAlignment="1">
      <alignment horizontal="center"/>
      <protection/>
    </xf>
    <xf numFmtId="0" fontId="1" fillId="0" borderId="27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oan Activity2004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6" sqref="O6"/>
    </sheetView>
  </sheetViews>
  <sheetFormatPr defaultColWidth="9.140625" defaultRowHeight="12.75"/>
  <cols>
    <col min="1" max="1" width="11.28125" style="0" customWidth="1"/>
    <col min="19" max="19" width="10.140625" style="0" bestFit="1" customWidth="1"/>
  </cols>
  <sheetData>
    <row r="1" spans="7:11" s="24" customFormat="1" ht="12.75">
      <c r="G1" s="25" t="s">
        <v>28</v>
      </c>
      <c r="H1" s="25"/>
      <c r="I1" s="25"/>
      <c r="J1" s="25"/>
      <c r="K1" s="25"/>
    </row>
    <row r="2" spans="7:11" s="24" customFormat="1" ht="12.75">
      <c r="G2" s="23" t="s">
        <v>33</v>
      </c>
      <c r="H2" s="23"/>
      <c r="I2" s="23"/>
      <c r="J2" s="23"/>
      <c r="K2" s="23"/>
    </row>
    <row r="3" spans="7:11" s="24" customFormat="1" ht="12.75">
      <c r="G3" s="26" t="s">
        <v>24</v>
      </c>
      <c r="H3" s="26"/>
      <c r="I3" s="26"/>
      <c r="J3" s="26"/>
      <c r="K3" s="26"/>
    </row>
    <row r="4" ht="13.5" thickBot="1"/>
    <row r="5" spans="1:19" ht="14.25" thickBot="1" thickTop="1">
      <c r="A5" s="1" t="s">
        <v>16</v>
      </c>
      <c r="B5" s="27" t="s">
        <v>15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21</v>
      </c>
      <c r="K5" s="2" t="s">
        <v>23</v>
      </c>
      <c r="L5" s="2" t="s">
        <v>22</v>
      </c>
      <c r="M5" s="2" t="s">
        <v>25</v>
      </c>
      <c r="N5" s="2" t="s">
        <v>26</v>
      </c>
      <c r="O5" s="2" t="s">
        <v>29</v>
      </c>
      <c r="P5" s="2" t="s">
        <v>30</v>
      </c>
      <c r="Q5" s="2" t="s">
        <v>31</v>
      </c>
      <c r="R5" s="2" t="s">
        <v>32</v>
      </c>
      <c r="S5" s="32" t="s">
        <v>20</v>
      </c>
    </row>
    <row r="6" spans="1:19" ht="13.5" thickTop="1">
      <c r="A6" s="3" t="s">
        <v>0</v>
      </c>
      <c r="B6" s="4">
        <v>1996</v>
      </c>
      <c r="C6" s="5">
        <v>1736505</v>
      </c>
      <c r="D6" s="5">
        <v>8610</v>
      </c>
      <c r="E6" s="5">
        <v>-83</v>
      </c>
      <c r="F6" s="5">
        <v>-10</v>
      </c>
      <c r="G6" s="5">
        <v>-7</v>
      </c>
      <c r="H6" s="5">
        <v>112</v>
      </c>
      <c r="I6" s="5">
        <v>-135</v>
      </c>
      <c r="J6" s="5">
        <v>4.47</v>
      </c>
      <c r="K6" s="5">
        <v>-41</v>
      </c>
      <c r="L6" s="5">
        <v>7</v>
      </c>
      <c r="M6" s="5">
        <v>-10</v>
      </c>
      <c r="N6" s="30">
        <v>24</v>
      </c>
      <c r="O6" s="30">
        <v>-4</v>
      </c>
      <c r="P6" s="5">
        <v>0</v>
      </c>
      <c r="Q6" s="5">
        <v>0</v>
      </c>
      <c r="R6" s="5">
        <v>-21</v>
      </c>
      <c r="S6" s="31">
        <f>SUM(C6:R6)</f>
        <v>1744951.47</v>
      </c>
    </row>
    <row r="7" spans="1:19" ht="12.75">
      <c r="A7" s="3"/>
      <c r="B7" s="4">
        <v>1997</v>
      </c>
      <c r="C7" s="5"/>
      <c r="D7" s="5">
        <v>3380660</v>
      </c>
      <c r="E7" s="5">
        <v>3595</v>
      </c>
      <c r="F7" s="5">
        <v>-94</v>
      </c>
      <c r="G7" s="5">
        <v>-319</v>
      </c>
      <c r="H7" s="5">
        <v>-1</v>
      </c>
      <c r="I7" s="5">
        <v>-143</v>
      </c>
      <c r="J7" s="5">
        <v>-321.55039</v>
      </c>
      <c r="K7" s="5">
        <v>186</v>
      </c>
      <c r="L7" s="5">
        <v>37</v>
      </c>
      <c r="M7" s="5">
        <v>-10</v>
      </c>
      <c r="N7" s="5">
        <v>33</v>
      </c>
      <c r="O7" s="5">
        <v>-1</v>
      </c>
      <c r="P7" s="5">
        <v>0</v>
      </c>
      <c r="Q7" s="5">
        <v>0</v>
      </c>
      <c r="R7" s="5">
        <v>-40</v>
      </c>
      <c r="S7" s="31">
        <f>SUM(C7:R7)</f>
        <v>3383581.44961</v>
      </c>
    </row>
    <row r="8" spans="1:19" ht="12.75">
      <c r="A8" s="3"/>
      <c r="B8" s="4">
        <v>1998</v>
      </c>
      <c r="C8" s="5"/>
      <c r="D8" s="5"/>
      <c r="E8" s="5">
        <v>2633454</v>
      </c>
      <c r="F8" s="5">
        <v>-834</v>
      </c>
      <c r="G8" s="5">
        <v>-120</v>
      </c>
      <c r="H8" s="5">
        <v>115</v>
      </c>
      <c r="I8" s="5">
        <v>-242</v>
      </c>
      <c r="J8" s="5">
        <v>-293.66136</v>
      </c>
      <c r="K8" s="5">
        <v>125</v>
      </c>
      <c r="L8" s="5">
        <v>83</v>
      </c>
      <c r="M8" s="5">
        <v>-7</v>
      </c>
      <c r="N8" s="5">
        <v>-6</v>
      </c>
      <c r="O8" s="5">
        <v>2</v>
      </c>
      <c r="P8" s="5">
        <v>-1</v>
      </c>
      <c r="Q8" s="5">
        <v>0</v>
      </c>
      <c r="R8" s="5">
        <v>-31</v>
      </c>
      <c r="S8" s="31">
        <f>SUM(C8:R8)</f>
        <v>2632244.33864</v>
      </c>
    </row>
    <row r="9" spans="1:19" ht="12.75">
      <c r="A9" s="3"/>
      <c r="B9" s="4">
        <v>1999</v>
      </c>
      <c r="C9" s="5"/>
      <c r="D9" s="5"/>
      <c r="E9" s="5"/>
      <c r="F9" s="5">
        <v>2546844</v>
      </c>
      <c r="G9" s="5">
        <v>-1504</v>
      </c>
      <c r="H9" s="5">
        <v>338</v>
      </c>
      <c r="I9" s="5">
        <v>-326</v>
      </c>
      <c r="J9" s="5">
        <v>-259.46802</v>
      </c>
      <c r="K9" s="5">
        <v>121</v>
      </c>
      <c r="L9" s="5">
        <v>69</v>
      </c>
      <c r="M9" s="5">
        <v>-53</v>
      </c>
      <c r="N9" s="5">
        <v>4</v>
      </c>
      <c r="O9" s="5">
        <v>-2</v>
      </c>
      <c r="P9" s="5">
        <v>-5</v>
      </c>
      <c r="Q9" s="5">
        <v>-3</v>
      </c>
      <c r="R9" s="5">
        <v>-31</v>
      </c>
      <c r="S9" s="31">
        <f>SUM(C9:R9)</f>
        <v>2545192.53198</v>
      </c>
    </row>
    <row r="10" spans="1:19" ht="12.75">
      <c r="A10" s="3"/>
      <c r="B10" s="4">
        <v>2000</v>
      </c>
      <c r="C10" s="5"/>
      <c r="D10" s="5"/>
      <c r="E10" s="5"/>
      <c r="F10" s="5"/>
      <c r="G10" s="5">
        <v>2349741</v>
      </c>
      <c r="H10" s="5">
        <v>1056</v>
      </c>
      <c r="I10" s="5">
        <v>-466</v>
      </c>
      <c r="J10" s="5">
        <v>-234.86114</v>
      </c>
      <c r="K10" s="5">
        <v>144</v>
      </c>
      <c r="L10" s="5">
        <v>79</v>
      </c>
      <c r="M10" s="5">
        <v>-16</v>
      </c>
      <c r="N10" s="5">
        <v>-36</v>
      </c>
      <c r="O10" s="5">
        <v>-13</v>
      </c>
      <c r="P10" s="5">
        <v>-2</v>
      </c>
      <c r="Q10" s="5">
        <v>0</v>
      </c>
      <c r="R10" s="5">
        <v>-28</v>
      </c>
      <c r="S10" s="31">
        <f>SUM(C10:R10)</f>
        <v>2350224.13886</v>
      </c>
    </row>
    <row r="11" spans="1:19" ht="12.75">
      <c r="A11" s="3"/>
      <c r="B11" s="4">
        <v>2001</v>
      </c>
      <c r="C11" s="5"/>
      <c r="D11" s="5"/>
      <c r="E11" s="5"/>
      <c r="F11" s="5"/>
      <c r="G11" s="5"/>
      <c r="H11" s="5">
        <v>1895250</v>
      </c>
      <c r="I11" s="5">
        <v>-541</v>
      </c>
      <c r="J11" s="5">
        <v>-125.64495</v>
      </c>
      <c r="K11" s="5">
        <v>39</v>
      </c>
      <c r="L11" s="5">
        <v>-15</v>
      </c>
      <c r="M11" s="5">
        <v>-39</v>
      </c>
      <c r="N11" s="5">
        <v>-15</v>
      </c>
      <c r="O11" s="5">
        <v>6</v>
      </c>
      <c r="P11" s="5">
        <v>12</v>
      </c>
      <c r="Q11" s="5">
        <v>0</v>
      </c>
      <c r="R11" s="5">
        <v>-31</v>
      </c>
      <c r="S11" s="31">
        <f>SUM(C11:R11)</f>
        <v>1894540.35505</v>
      </c>
    </row>
    <row r="12" spans="1:19" ht="12.75">
      <c r="A12" s="3"/>
      <c r="B12" s="4">
        <v>2002</v>
      </c>
      <c r="C12" s="5"/>
      <c r="D12" s="5"/>
      <c r="E12" s="5"/>
      <c r="F12" s="5"/>
      <c r="G12" s="5"/>
      <c r="H12" s="5"/>
      <c r="I12" s="5">
        <v>1836418</v>
      </c>
      <c r="J12" s="5">
        <v>-92747.94334</v>
      </c>
      <c r="K12" s="5">
        <v>-3142</v>
      </c>
      <c r="L12" s="5">
        <v>-189</v>
      </c>
      <c r="M12" s="5">
        <v>9</v>
      </c>
      <c r="N12" s="5">
        <v>-13</v>
      </c>
      <c r="O12" s="5">
        <v>-41</v>
      </c>
      <c r="P12" s="5">
        <v>-30</v>
      </c>
      <c r="Q12" s="5">
        <v>9</v>
      </c>
      <c r="R12" s="5">
        <v>-57</v>
      </c>
      <c r="S12" s="31">
        <f>SUM(C12:R12)</f>
        <v>1740216.05666</v>
      </c>
    </row>
    <row r="13" spans="1:19" s="19" customFormat="1" ht="12.75">
      <c r="A13" s="16"/>
      <c r="B13" s="17" t="s">
        <v>19</v>
      </c>
      <c r="C13" s="18">
        <f aca="true" t="shared" si="0" ref="C13:I13">SUM(C6:C12)</f>
        <v>1736505</v>
      </c>
      <c r="D13" s="18">
        <f t="shared" si="0"/>
        <v>3389270</v>
      </c>
      <c r="E13" s="18">
        <f t="shared" si="0"/>
        <v>2636966</v>
      </c>
      <c r="F13" s="18">
        <f t="shared" si="0"/>
        <v>2545906</v>
      </c>
      <c r="G13" s="18">
        <f t="shared" si="0"/>
        <v>2347791</v>
      </c>
      <c r="H13" s="18">
        <f t="shared" si="0"/>
        <v>1896870</v>
      </c>
      <c r="I13" s="18">
        <f t="shared" si="0"/>
        <v>1834565</v>
      </c>
      <c r="J13" s="18">
        <f aca="true" t="shared" si="1" ref="J13:P13">SUM(J6:J12)</f>
        <v>-93978.6592</v>
      </c>
      <c r="K13" s="18">
        <f t="shared" si="1"/>
        <v>-2568</v>
      </c>
      <c r="L13" s="18">
        <f t="shared" si="1"/>
        <v>71</v>
      </c>
      <c r="M13" s="18">
        <f t="shared" si="1"/>
        <v>-126</v>
      </c>
      <c r="N13" s="18">
        <f t="shared" si="1"/>
        <v>-9</v>
      </c>
      <c r="O13" s="18">
        <f t="shared" si="1"/>
        <v>-53</v>
      </c>
      <c r="P13" s="18">
        <f t="shared" si="1"/>
        <v>-26</v>
      </c>
      <c r="Q13" s="18">
        <f>SUM(Q6:Q12)</f>
        <v>6</v>
      </c>
      <c r="R13" s="18">
        <f>SUM(R6:R12)</f>
        <v>-239</v>
      </c>
      <c r="S13" s="33">
        <f>SUM(S6:S12)</f>
        <v>16290950.3408</v>
      </c>
    </row>
    <row r="14" spans="1:19" ht="12.75">
      <c r="A14" s="3" t="s">
        <v>1</v>
      </c>
      <c r="B14" s="4">
        <v>1996</v>
      </c>
      <c r="C14" s="5">
        <v>198845</v>
      </c>
      <c r="D14" s="5">
        <v>1983</v>
      </c>
      <c r="E14" s="5">
        <v>14</v>
      </c>
      <c r="F14" s="5">
        <v>-1</v>
      </c>
      <c r="G14" s="5">
        <v>-3</v>
      </c>
      <c r="H14" s="5">
        <v>-5</v>
      </c>
      <c r="I14" s="5">
        <v>3</v>
      </c>
      <c r="J14" s="5">
        <v>0.394</v>
      </c>
      <c r="K14" s="5">
        <v>-2</v>
      </c>
      <c r="L14" s="5"/>
      <c r="M14" s="5"/>
      <c r="N14" s="5"/>
      <c r="O14" s="5"/>
      <c r="P14" s="5"/>
      <c r="Q14" s="5">
        <v>0</v>
      </c>
      <c r="R14" s="5">
        <v>0</v>
      </c>
      <c r="S14" s="31">
        <f>SUM(C14:R14)</f>
        <v>200834.394</v>
      </c>
    </row>
    <row r="15" spans="1:19" ht="12.75">
      <c r="A15" s="3"/>
      <c r="B15" s="4">
        <v>1997</v>
      </c>
      <c r="C15" s="5"/>
      <c r="D15" s="5">
        <v>337662</v>
      </c>
      <c r="E15" s="5">
        <v>555</v>
      </c>
      <c r="F15" s="5">
        <v>23</v>
      </c>
      <c r="G15" s="5">
        <v>-22</v>
      </c>
      <c r="H15" s="5">
        <v>-5</v>
      </c>
      <c r="I15" s="5">
        <v>-9</v>
      </c>
      <c r="J15" s="5">
        <v>4.95</v>
      </c>
      <c r="K15" s="5">
        <v>-6</v>
      </c>
      <c r="L15" s="5"/>
      <c r="M15" s="5"/>
      <c r="N15" s="5"/>
      <c r="O15" s="5">
        <v>1</v>
      </c>
      <c r="P15" s="5">
        <v>0</v>
      </c>
      <c r="Q15" s="5">
        <v>0</v>
      </c>
      <c r="R15" s="5">
        <v>0</v>
      </c>
      <c r="S15" s="31">
        <f>SUM(C15:R15)</f>
        <v>338203.95</v>
      </c>
    </row>
    <row r="16" spans="1:19" ht="12.75">
      <c r="A16" s="3"/>
      <c r="B16" s="4">
        <v>1998</v>
      </c>
      <c r="C16" s="5"/>
      <c r="D16" s="5"/>
      <c r="E16" s="5">
        <v>286580</v>
      </c>
      <c r="F16" s="5">
        <v>14</v>
      </c>
      <c r="G16" s="5">
        <v>-32</v>
      </c>
      <c r="H16" s="5">
        <v>3</v>
      </c>
      <c r="I16" s="5">
        <v>-97</v>
      </c>
      <c r="J16" s="5">
        <v>-0.4455</v>
      </c>
      <c r="K16" s="5">
        <v>60</v>
      </c>
      <c r="L16" s="5">
        <v>-12</v>
      </c>
      <c r="M16" s="5"/>
      <c r="N16" s="5"/>
      <c r="O16" s="5">
        <v>3</v>
      </c>
      <c r="P16" s="5">
        <v>0</v>
      </c>
      <c r="Q16" s="5">
        <v>0</v>
      </c>
      <c r="R16" s="5">
        <v>0</v>
      </c>
      <c r="S16" s="31">
        <f>SUM(C16:R16)</f>
        <v>286518.5545</v>
      </c>
    </row>
    <row r="17" spans="1:19" ht="12.75">
      <c r="A17" s="3"/>
      <c r="B17" s="4">
        <v>1999</v>
      </c>
      <c r="C17" s="5"/>
      <c r="D17" s="5"/>
      <c r="E17" s="5"/>
      <c r="F17" s="5">
        <v>277056</v>
      </c>
      <c r="G17" s="5">
        <v>-63</v>
      </c>
      <c r="H17" s="5">
        <v>16</v>
      </c>
      <c r="I17" s="5">
        <v>-92</v>
      </c>
      <c r="J17" s="5">
        <v>-3.48014</v>
      </c>
      <c r="K17" s="5">
        <v>61</v>
      </c>
      <c r="L17" s="5">
        <v>-6</v>
      </c>
      <c r="M17" s="5">
        <v>-1</v>
      </c>
      <c r="N17" s="5"/>
      <c r="O17" s="5">
        <v>3</v>
      </c>
      <c r="P17" s="5">
        <v>0</v>
      </c>
      <c r="Q17" s="5">
        <v>-1</v>
      </c>
      <c r="R17" s="5">
        <v>0</v>
      </c>
      <c r="S17" s="31">
        <f>SUM(C17:R17)</f>
        <v>276969.51986</v>
      </c>
    </row>
    <row r="18" spans="1:19" ht="12.75">
      <c r="A18" s="3"/>
      <c r="B18" s="4">
        <v>2000</v>
      </c>
      <c r="C18" s="5"/>
      <c r="D18" s="5"/>
      <c r="E18" s="5"/>
      <c r="F18" s="5"/>
      <c r="G18" s="5">
        <v>256596</v>
      </c>
      <c r="H18" s="5">
        <v>88</v>
      </c>
      <c r="I18" s="5">
        <v>-59</v>
      </c>
      <c r="J18" s="5">
        <v>-47.5032</v>
      </c>
      <c r="K18" s="5">
        <v>-2</v>
      </c>
      <c r="L18" s="5">
        <v>64</v>
      </c>
      <c r="M18" s="5">
        <v>-1</v>
      </c>
      <c r="N18" s="5"/>
      <c r="O18" s="5">
        <v>-5</v>
      </c>
      <c r="P18" s="5">
        <v>0</v>
      </c>
      <c r="Q18" s="5">
        <v>-3</v>
      </c>
      <c r="R18" s="5">
        <v>5</v>
      </c>
      <c r="S18" s="31">
        <f>SUM(C18:R18)</f>
        <v>256635.4968</v>
      </c>
    </row>
    <row r="19" spans="1:19" ht="12.75">
      <c r="A19" s="3"/>
      <c r="B19" s="4">
        <v>2001</v>
      </c>
      <c r="C19" s="5"/>
      <c r="D19" s="5"/>
      <c r="E19" s="5"/>
      <c r="F19" s="5"/>
      <c r="G19" s="5"/>
      <c r="H19" s="5">
        <v>209280</v>
      </c>
      <c r="I19" s="5">
        <v>-79</v>
      </c>
      <c r="J19" s="5">
        <v>-8.90841</v>
      </c>
      <c r="K19" s="5">
        <v>-8</v>
      </c>
      <c r="L19" s="5">
        <v>14</v>
      </c>
      <c r="M19" s="5"/>
      <c r="N19" s="5"/>
      <c r="O19" s="5">
        <v>-4</v>
      </c>
      <c r="P19" s="5">
        <v>5</v>
      </c>
      <c r="Q19" s="5">
        <v>0</v>
      </c>
      <c r="R19" s="5">
        <v>0</v>
      </c>
      <c r="S19" s="31">
        <f>SUM(C19:R19)</f>
        <v>209199.09159</v>
      </c>
    </row>
    <row r="20" spans="1:19" ht="12.75">
      <c r="A20" s="3"/>
      <c r="B20" s="4">
        <v>2002</v>
      </c>
      <c r="C20" s="5"/>
      <c r="D20" s="5"/>
      <c r="E20" s="5"/>
      <c r="F20" s="5"/>
      <c r="G20" s="5"/>
      <c r="H20" s="5"/>
      <c r="I20" s="5">
        <v>202624</v>
      </c>
      <c r="J20" s="5">
        <v>-35100.73365</v>
      </c>
      <c r="K20" s="5">
        <v>-678</v>
      </c>
      <c r="L20" s="5">
        <v>-23</v>
      </c>
      <c r="M20" s="5">
        <v>1</v>
      </c>
      <c r="N20" s="5"/>
      <c r="O20" s="5">
        <v>-2</v>
      </c>
      <c r="P20" s="5">
        <v>2</v>
      </c>
      <c r="Q20" s="5">
        <v>0</v>
      </c>
      <c r="R20" s="5">
        <v>0</v>
      </c>
      <c r="S20" s="31">
        <f>SUM(C20:R20)</f>
        <v>166823.26635</v>
      </c>
    </row>
    <row r="21" spans="1:19" s="19" customFormat="1" ht="12.75">
      <c r="A21" s="16"/>
      <c r="B21" s="17" t="s">
        <v>17</v>
      </c>
      <c r="C21" s="18">
        <f aca="true" t="shared" si="2" ref="C21:I21">SUM(C14:C20)</f>
        <v>198845</v>
      </c>
      <c r="D21" s="18">
        <f t="shared" si="2"/>
        <v>339645</v>
      </c>
      <c r="E21" s="18">
        <f t="shared" si="2"/>
        <v>287149</v>
      </c>
      <c r="F21" s="18">
        <f t="shared" si="2"/>
        <v>277092</v>
      </c>
      <c r="G21" s="18">
        <f t="shared" si="2"/>
        <v>256476</v>
      </c>
      <c r="H21" s="18">
        <f t="shared" si="2"/>
        <v>209377</v>
      </c>
      <c r="I21" s="18">
        <f t="shared" si="2"/>
        <v>202291</v>
      </c>
      <c r="J21" s="18">
        <f aca="true" t="shared" si="3" ref="J21:P21">SUM(J14:J20)</f>
        <v>-35155.7269</v>
      </c>
      <c r="K21" s="18">
        <f t="shared" si="3"/>
        <v>-575</v>
      </c>
      <c r="L21" s="18">
        <f t="shared" si="3"/>
        <v>37</v>
      </c>
      <c r="M21" s="18">
        <f t="shared" si="3"/>
        <v>-1</v>
      </c>
      <c r="N21" s="18">
        <f t="shared" si="3"/>
        <v>0</v>
      </c>
      <c r="O21" s="18">
        <f t="shared" si="3"/>
        <v>-4</v>
      </c>
      <c r="P21" s="18">
        <f t="shared" si="3"/>
        <v>7</v>
      </c>
      <c r="Q21" s="18">
        <f>SUM(Q14:Q20)</f>
        <v>-4</v>
      </c>
      <c r="R21" s="18">
        <f>SUM(R14:R20)</f>
        <v>5</v>
      </c>
      <c r="S21" s="33">
        <f>SUM(S14:S20)</f>
        <v>1735184.2731</v>
      </c>
    </row>
    <row r="22" spans="1:19" ht="12.75">
      <c r="A22" s="3" t="s">
        <v>2</v>
      </c>
      <c r="B22" s="4">
        <v>1996</v>
      </c>
      <c r="C22" s="5">
        <v>136007</v>
      </c>
      <c r="D22" s="5">
        <v>893</v>
      </c>
      <c r="E22" s="5">
        <v>-13</v>
      </c>
      <c r="F22" s="5">
        <v>10</v>
      </c>
      <c r="G22" s="5">
        <v>-1</v>
      </c>
      <c r="H22" s="5">
        <v>3</v>
      </c>
      <c r="I22" s="5">
        <v>-14</v>
      </c>
      <c r="J22" s="5">
        <v>-0.22939</v>
      </c>
      <c r="K22" s="5">
        <v>-28</v>
      </c>
      <c r="L22" s="5">
        <v>2</v>
      </c>
      <c r="M22" s="5">
        <v>-1</v>
      </c>
      <c r="N22" s="5"/>
      <c r="O22" s="5">
        <v>-10</v>
      </c>
      <c r="P22" s="5">
        <v>0</v>
      </c>
      <c r="Q22" s="5">
        <v>0</v>
      </c>
      <c r="R22" s="5">
        <v>0</v>
      </c>
      <c r="S22" s="31">
        <f>SUM(C22:R22)</f>
        <v>136847.77061</v>
      </c>
    </row>
    <row r="23" spans="1:19" ht="12.75">
      <c r="A23" s="3"/>
      <c r="B23" s="4">
        <v>1997</v>
      </c>
      <c r="C23" s="5"/>
      <c r="D23" s="5">
        <v>112661</v>
      </c>
      <c r="E23" s="5">
        <v>356</v>
      </c>
      <c r="F23" s="5">
        <v>-16</v>
      </c>
      <c r="G23" s="5">
        <v>-3</v>
      </c>
      <c r="H23" s="5">
        <v>4</v>
      </c>
      <c r="I23" s="5">
        <v>-1</v>
      </c>
      <c r="J23" s="5">
        <v>-3.26</v>
      </c>
      <c r="K23" s="5">
        <v>-15</v>
      </c>
      <c r="L23" s="5"/>
      <c r="M23" s="5">
        <v>-1</v>
      </c>
      <c r="N23" s="5"/>
      <c r="O23" s="5">
        <v>-4</v>
      </c>
      <c r="P23" s="5">
        <v>0</v>
      </c>
      <c r="Q23" s="5">
        <v>0</v>
      </c>
      <c r="R23" s="5">
        <v>0</v>
      </c>
      <c r="S23" s="31">
        <f>SUM(C23:R23)</f>
        <v>112977.74</v>
      </c>
    </row>
    <row r="24" spans="1:19" ht="12.75">
      <c r="A24" s="3"/>
      <c r="B24" s="4">
        <v>1998</v>
      </c>
      <c r="C24" s="5"/>
      <c r="D24" s="5"/>
      <c r="E24" s="5">
        <v>120290</v>
      </c>
      <c r="F24" s="5">
        <v>6</v>
      </c>
      <c r="G24" s="5">
        <v>-14</v>
      </c>
      <c r="H24" s="5">
        <v>6</v>
      </c>
      <c r="I24" s="5">
        <v>-9</v>
      </c>
      <c r="J24" s="5">
        <v>-0.64</v>
      </c>
      <c r="K24" s="5">
        <v>4</v>
      </c>
      <c r="L24" s="5">
        <v>-12</v>
      </c>
      <c r="M24" s="5">
        <v>-1</v>
      </c>
      <c r="N24" s="5"/>
      <c r="O24" s="5">
        <v>1</v>
      </c>
      <c r="P24" s="5">
        <v>0</v>
      </c>
      <c r="Q24" s="5">
        <v>0</v>
      </c>
      <c r="R24" s="5">
        <v>0</v>
      </c>
      <c r="S24" s="31">
        <f>SUM(C24:R24)</f>
        <v>120270.36</v>
      </c>
    </row>
    <row r="25" spans="1:19" ht="12.75">
      <c r="A25" s="3"/>
      <c r="B25" s="4">
        <v>1999</v>
      </c>
      <c r="C25" s="5"/>
      <c r="D25" s="5"/>
      <c r="E25" s="5"/>
      <c r="F25" s="5">
        <v>115087</v>
      </c>
      <c r="G25" s="5">
        <v>-229</v>
      </c>
      <c r="H25" s="5">
        <v>20</v>
      </c>
      <c r="I25" s="5">
        <v>-13</v>
      </c>
      <c r="J25" s="5">
        <v>-0.11476</v>
      </c>
      <c r="K25" s="5">
        <v>-14</v>
      </c>
      <c r="L25" s="5">
        <v>-17</v>
      </c>
      <c r="M25" s="5">
        <v>-1</v>
      </c>
      <c r="N25" s="5">
        <v>-1</v>
      </c>
      <c r="O25" s="5">
        <v>0</v>
      </c>
      <c r="P25" s="5">
        <v>0</v>
      </c>
      <c r="Q25" s="5">
        <v>0</v>
      </c>
      <c r="R25" s="5">
        <v>0</v>
      </c>
      <c r="S25" s="31">
        <f>SUM(C25:R25)</f>
        <v>114831.88524</v>
      </c>
    </row>
    <row r="26" spans="1:19" ht="12.75">
      <c r="A26" s="3"/>
      <c r="B26" s="4">
        <v>2000</v>
      </c>
      <c r="C26" s="5"/>
      <c r="D26" s="5"/>
      <c r="E26" s="5"/>
      <c r="F26" s="5"/>
      <c r="G26" s="5">
        <v>106731</v>
      </c>
      <c r="H26" s="5">
        <v>108</v>
      </c>
      <c r="I26" s="5">
        <v>-27</v>
      </c>
      <c r="J26" s="5">
        <v>2.741</v>
      </c>
      <c r="K26" s="5">
        <v>-7</v>
      </c>
      <c r="L26" s="5">
        <v>-17</v>
      </c>
      <c r="M26" s="5">
        <v>-1</v>
      </c>
      <c r="N26" s="5">
        <v>3</v>
      </c>
      <c r="O26" s="5">
        <v>-1</v>
      </c>
      <c r="P26" s="5">
        <v>0</v>
      </c>
      <c r="Q26" s="5">
        <v>-1</v>
      </c>
      <c r="R26" s="5">
        <v>0</v>
      </c>
      <c r="S26" s="31">
        <f>SUM(C26:R26)</f>
        <v>106790.741</v>
      </c>
    </row>
    <row r="27" spans="1:19" ht="12.75">
      <c r="A27" s="3"/>
      <c r="B27" s="4">
        <v>2001</v>
      </c>
      <c r="C27" s="5"/>
      <c r="D27" s="5"/>
      <c r="E27" s="5"/>
      <c r="F27" s="5"/>
      <c r="G27" s="5"/>
      <c r="H27" s="5">
        <v>87969</v>
      </c>
      <c r="I27" s="5">
        <v>-60</v>
      </c>
      <c r="J27" s="5">
        <v>2.665</v>
      </c>
      <c r="K27" s="5">
        <v>-14</v>
      </c>
      <c r="L27" s="5">
        <v>-12</v>
      </c>
      <c r="M27" s="5">
        <v>-2</v>
      </c>
      <c r="N27" s="5"/>
      <c r="O27" s="5">
        <v>1</v>
      </c>
      <c r="P27" s="5">
        <v>4</v>
      </c>
      <c r="Q27" s="5">
        <v>0</v>
      </c>
      <c r="R27" s="5">
        <v>0</v>
      </c>
      <c r="S27" s="31">
        <f>SUM(C27:R27)</f>
        <v>87888.665</v>
      </c>
    </row>
    <row r="28" spans="1:19" ht="12.75">
      <c r="A28" s="3"/>
      <c r="B28" s="4">
        <v>2002</v>
      </c>
      <c r="C28" s="5"/>
      <c r="D28" s="5"/>
      <c r="E28" s="5"/>
      <c r="F28" s="5"/>
      <c r="G28" s="5"/>
      <c r="H28" s="5"/>
      <c r="I28" s="5">
        <v>86200</v>
      </c>
      <c r="J28" s="5">
        <v>-21204.92498</v>
      </c>
      <c r="K28" s="5">
        <v>-387</v>
      </c>
      <c r="L28" s="5">
        <v>-39</v>
      </c>
      <c r="M28" s="5">
        <v>-3</v>
      </c>
      <c r="N28" s="5">
        <v>14</v>
      </c>
      <c r="O28" s="5">
        <v>0</v>
      </c>
      <c r="P28" s="5">
        <v>2</v>
      </c>
      <c r="Q28" s="5">
        <v>4</v>
      </c>
      <c r="R28" s="5">
        <v>0</v>
      </c>
      <c r="S28" s="31">
        <f>SUM(C28:R28)</f>
        <v>64586.075020000004</v>
      </c>
    </row>
    <row r="29" spans="1:19" s="19" customFormat="1" ht="12.75">
      <c r="A29" s="16"/>
      <c r="B29" s="17" t="s">
        <v>17</v>
      </c>
      <c r="C29" s="18">
        <f aca="true" t="shared" si="4" ref="C29:I29">SUM(C22:C28)</f>
        <v>136007</v>
      </c>
      <c r="D29" s="18">
        <f t="shared" si="4"/>
        <v>113554</v>
      </c>
      <c r="E29" s="18">
        <f t="shared" si="4"/>
        <v>120633</v>
      </c>
      <c r="F29" s="18">
        <f t="shared" si="4"/>
        <v>115087</v>
      </c>
      <c r="G29" s="18">
        <f t="shared" si="4"/>
        <v>106484</v>
      </c>
      <c r="H29" s="18">
        <f t="shared" si="4"/>
        <v>88110</v>
      </c>
      <c r="I29" s="18">
        <f t="shared" si="4"/>
        <v>86076</v>
      </c>
      <c r="J29" s="18">
        <f aca="true" t="shared" si="5" ref="J29:S29">SUM(J22:J28)</f>
        <v>-21203.76313</v>
      </c>
      <c r="K29" s="18">
        <f t="shared" si="5"/>
        <v>-461</v>
      </c>
      <c r="L29" s="18">
        <f t="shared" si="5"/>
        <v>-95</v>
      </c>
      <c r="M29" s="18">
        <f t="shared" si="5"/>
        <v>-10</v>
      </c>
      <c r="N29" s="18">
        <f t="shared" si="5"/>
        <v>16</v>
      </c>
      <c r="O29" s="18">
        <f t="shared" si="5"/>
        <v>-13</v>
      </c>
      <c r="P29" s="18">
        <f t="shared" si="5"/>
        <v>6</v>
      </c>
      <c r="Q29" s="18">
        <f>SUM(Q22:Q28)</f>
        <v>3</v>
      </c>
      <c r="R29" s="18">
        <f>SUM(R22:R28)</f>
        <v>0</v>
      </c>
      <c r="S29" s="33">
        <f t="shared" si="5"/>
        <v>744193.23687</v>
      </c>
    </row>
    <row r="30" spans="1:19" ht="12.75">
      <c r="A30" s="3" t="s">
        <v>3</v>
      </c>
      <c r="B30" s="4">
        <v>1996</v>
      </c>
      <c r="C30" s="5">
        <v>8556</v>
      </c>
      <c r="D30" s="5">
        <v>53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-0.2</v>
      </c>
      <c r="K30" s="5">
        <v>-1</v>
      </c>
      <c r="L30" s="5"/>
      <c r="M30" s="5"/>
      <c r="N30" s="5"/>
      <c r="O30" s="5"/>
      <c r="P30" s="5"/>
      <c r="Q30" s="5">
        <v>0</v>
      </c>
      <c r="R30" s="5">
        <v>0</v>
      </c>
      <c r="S30" s="31">
        <f>SUM(C30:R30)</f>
        <v>8607.8</v>
      </c>
    </row>
    <row r="31" spans="1:19" ht="12.75">
      <c r="A31" s="3"/>
      <c r="B31" s="4">
        <v>1997</v>
      </c>
      <c r="C31" s="5"/>
      <c r="D31" s="5">
        <v>8082</v>
      </c>
      <c r="E31" s="5">
        <v>13</v>
      </c>
      <c r="F31" s="5">
        <v>0</v>
      </c>
      <c r="G31" s="5">
        <v>0</v>
      </c>
      <c r="H31" s="5">
        <v>0</v>
      </c>
      <c r="I31" s="5">
        <v>-1</v>
      </c>
      <c r="J31" s="5">
        <v>-0.18</v>
      </c>
      <c r="K31" s="5">
        <v>-1</v>
      </c>
      <c r="L31" s="5"/>
      <c r="M31" s="5"/>
      <c r="N31" s="5"/>
      <c r="O31" s="5"/>
      <c r="P31" s="5"/>
      <c r="Q31" s="5">
        <v>0</v>
      </c>
      <c r="R31" s="5">
        <v>0</v>
      </c>
      <c r="S31" s="31">
        <f>SUM(C31:R31)</f>
        <v>8092.82</v>
      </c>
    </row>
    <row r="32" spans="1:19" ht="12.75">
      <c r="A32" s="3"/>
      <c r="B32" s="4">
        <v>1998</v>
      </c>
      <c r="C32" s="5"/>
      <c r="D32" s="5"/>
      <c r="E32" s="5">
        <v>8630</v>
      </c>
      <c r="F32" s="5">
        <v>-10</v>
      </c>
      <c r="G32" s="5">
        <v>-1</v>
      </c>
      <c r="H32" s="5">
        <v>1</v>
      </c>
      <c r="I32" s="5">
        <v>0</v>
      </c>
      <c r="J32" s="5">
        <v>-0.305</v>
      </c>
      <c r="K32" s="5">
        <v>-1</v>
      </c>
      <c r="L32" s="5"/>
      <c r="M32" s="5"/>
      <c r="N32" s="5"/>
      <c r="O32" s="5">
        <v>1</v>
      </c>
      <c r="P32" s="5"/>
      <c r="Q32" s="5">
        <v>0</v>
      </c>
      <c r="R32" s="5">
        <v>0</v>
      </c>
      <c r="S32" s="31">
        <f>SUM(C32:R32)</f>
        <v>8619.695</v>
      </c>
    </row>
    <row r="33" spans="1:19" ht="12.75">
      <c r="A33" s="3"/>
      <c r="B33" s="4">
        <v>1999</v>
      </c>
      <c r="C33" s="5"/>
      <c r="D33" s="5"/>
      <c r="E33" s="5"/>
      <c r="F33" s="5">
        <v>8318</v>
      </c>
      <c r="G33" s="5">
        <v>-3</v>
      </c>
      <c r="H33" s="5">
        <v>3</v>
      </c>
      <c r="I33" s="5">
        <v>-1</v>
      </c>
      <c r="J33" s="5">
        <v>-1.131</v>
      </c>
      <c r="K33" s="5">
        <v>-1</v>
      </c>
      <c r="L33" s="5"/>
      <c r="M33" s="5"/>
      <c r="N33" s="5"/>
      <c r="O33" s="5">
        <v>1</v>
      </c>
      <c r="P33" s="5"/>
      <c r="Q33" s="5">
        <v>0</v>
      </c>
      <c r="R33" s="5">
        <v>0</v>
      </c>
      <c r="S33" s="31">
        <f>SUM(C33:R33)</f>
        <v>8315.869</v>
      </c>
    </row>
    <row r="34" spans="1:19" ht="12.75">
      <c r="A34" s="3"/>
      <c r="B34" s="4">
        <v>2000</v>
      </c>
      <c r="C34" s="5"/>
      <c r="D34" s="5"/>
      <c r="E34" s="5"/>
      <c r="F34" s="5"/>
      <c r="G34" s="5">
        <v>7767</v>
      </c>
      <c r="H34" s="5">
        <v>3</v>
      </c>
      <c r="I34" s="5">
        <v>-1</v>
      </c>
      <c r="J34" s="5">
        <v>-0.881</v>
      </c>
      <c r="K34" s="5">
        <v>-1</v>
      </c>
      <c r="L34" s="5"/>
      <c r="M34" s="5"/>
      <c r="N34" s="5"/>
      <c r="O34" s="5">
        <v>1</v>
      </c>
      <c r="P34" s="5">
        <v>1</v>
      </c>
      <c r="Q34" s="5">
        <v>0</v>
      </c>
      <c r="R34" s="5">
        <v>0</v>
      </c>
      <c r="S34" s="31">
        <f>SUM(C34:R34)</f>
        <v>7769.119</v>
      </c>
    </row>
    <row r="35" spans="1:19" ht="12.75">
      <c r="A35" s="3"/>
      <c r="B35" s="4">
        <v>2001</v>
      </c>
      <c r="C35" s="5"/>
      <c r="D35" s="5"/>
      <c r="E35" s="5"/>
      <c r="F35" s="5"/>
      <c r="G35" s="5"/>
      <c r="H35" s="5">
        <v>6064</v>
      </c>
      <c r="I35" s="5">
        <v>-2</v>
      </c>
      <c r="J35" s="5">
        <v>-1.46</v>
      </c>
      <c r="K35" s="5">
        <v>-1</v>
      </c>
      <c r="L35" s="5"/>
      <c r="M35" s="5"/>
      <c r="N35" s="5"/>
      <c r="O35" s="5">
        <v>0</v>
      </c>
      <c r="P35" s="5">
        <v>0</v>
      </c>
      <c r="Q35" s="5">
        <v>0</v>
      </c>
      <c r="R35" s="5">
        <v>0</v>
      </c>
      <c r="S35" s="31">
        <f>SUM(C35:R35)</f>
        <v>6059.54</v>
      </c>
    </row>
    <row r="36" spans="1:19" ht="12.75">
      <c r="A36" s="3"/>
      <c r="B36" s="4">
        <v>2002</v>
      </c>
      <c r="C36" s="5"/>
      <c r="D36" s="5"/>
      <c r="E36" s="5"/>
      <c r="F36" s="5"/>
      <c r="G36" s="5"/>
      <c r="H36" s="5"/>
      <c r="I36" s="5">
        <v>6047</v>
      </c>
      <c r="J36" s="5">
        <v>-3688.94188</v>
      </c>
      <c r="K36" s="5">
        <v>-45</v>
      </c>
      <c r="L36" s="5">
        <v>-1</v>
      </c>
      <c r="M36" s="5">
        <v>-1</v>
      </c>
      <c r="N36" s="5">
        <v>1</v>
      </c>
      <c r="O36" s="5"/>
      <c r="P36" s="5">
        <v>-5</v>
      </c>
      <c r="Q36" s="5">
        <v>0</v>
      </c>
      <c r="R36" s="5">
        <v>0</v>
      </c>
      <c r="S36" s="31">
        <f>SUM(C36:R36)</f>
        <v>2307.05812</v>
      </c>
    </row>
    <row r="37" spans="1:19" s="19" customFormat="1" ht="12.75">
      <c r="A37" s="16"/>
      <c r="B37" s="17" t="s">
        <v>17</v>
      </c>
      <c r="C37" s="18">
        <f aca="true" t="shared" si="6" ref="C37:I37">SUM(C30:C36)</f>
        <v>8556</v>
      </c>
      <c r="D37" s="18">
        <f t="shared" si="6"/>
        <v>8135</v>
      </c>
      <c r="E37" s="18">
        <f t="shared" si="6"/>
        <v>8643</v>
      </c>
      <c r="F37" s="18">
        <f t="shared" si="6"/>
        <v>8308</v>
      </c>
      <c r="G37" s="18">
        <f t="shared" si="6"/>
        <v>7763</v>
      </c>
      <c r="H37" s="18">
        <f t="shared" si="6"/>
        <v>6071</v>
      </c>
      <c r="I37" s="18">
        <f t="shared" si="6"/>
        <v>6042</v>
      </c>
      <c r="J37" s="18">
        <f aca="true" t="shared" si="7" ref="J37:P37">SUM(J30:J36)</f>
        <v>-3693.09888</v>
      </c>
      <c r="K37" s="18">
        <f t="shared" si="7"/>
        <v>-51</v>
      </c>
      <c r="L37" s="18">
        <f t="shared" si="7"/>
        <v>-1</v>
      </c>
      <c r="M37" s="18">
        <f t="shared" si="7"/>
        <v>-1</v>
      </c>
      <c r="N37" s="18">
        <f t="shared" si="7"/>
        <v>1</v>
      </c>
      <c r="O37" s="18">
        <f t="shared" si="7"/>
        <v>3</v>
      </c>
      <c r="P37" s="18">
        <f t="shared" si="7"/>
        <v>-4</v>
      </c>
      <c r="Q37" s="18">
        <f>SUM(Q30:Q36)</f>
        <v>0</v>
      </c>
      <c r="R37" s="18">
        <v>0</v>
      </c>
      <c r="S37" s="33">
        <f>SUM(S30:S36)</f>
        <v>49771.90112</v>
      </c>
    </row>
    <row r="38" spans="1:19" ht="12.75">
      <c r="A38" s="3"/>
      <c r="B38" s="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31"/>
    </row>
    <row r="39" spans="1:19" ht="12.75">
      <c r="A39" s="3" t="s">
        <v>4</v>
      </c>
      <c r="B39" s="4"/>
      <c r="C39" s="9">
        <f aca="true" t="shared" si="8" ref="C39:I39">C13+C21+C29+C37</f>
        <v>2079913</v>
      </c>
      <c r="D39" s="9">
        <f t="shared" si="8"/>
        <v>3850604</v>
      </c>
      <c r="E39" s="9">
        <f t="shared" si="8"/>
        <v>3053391</v>
      </c>
      <c r="F39" s="9">
        <f t="shared" si="8"/>
        <v>2946393</v>
      </c>
      <c r="G39" s="9">
        <f t="shared" si="8"/>
        <v>2718514</v>
      </c>
      <c r="H39" s="9">
        <f t="shared" si="8"/>
        <v>2200428</v>
      </c>
      <c r="I39" s="9">
        <f t="shared" si="8"/>
        <v>2128974</v>
      </c>
      <c r="J39" s="9">
        <f aca="true" t="shared" si="9" ref="J39:S39">J13+J21+J29+J37</f>
        <v>-154031.24811000002</v>
      </c>
      <c r="K39" s="9">
        <f t="shared" si="9"/>
        <v>-3655</v>
      </c>
      <c r="L39" s="9">
        <f t="shared" si="9"/>
        <v>12</v>
      </c>
      <c r="M39" s="9">
        <f t="shared" si="9"/>
        <v>-138</v>
      </c>
      <c r="N39" s="9">
        <f t="shared" si="9"/>
        <v>8</v>
      </c>
      <c r="O39" s="9">
        <f t="shared" si="9"/>
        <v>-67</v>
      </c>
      <c r="P39" s="9">
        <f t="shared" si="9"/>
        <v>-17</v>
      </c>
      <c r="Q39" s="9">
        <f t="shared" si="9"/>
        <v>5</v>
      </c>
      <c r="R39" s="9">
        <f t="shared" si="9"/>
        <v>-234</v>
      </c>
      <c r="S39" s="31">
        <f t="shared" si="9"/>
        <v>18820099.75189</v>
      </c>
    </row>
    <row r="40" spans="1:19" ht="12.75">
      <c r="A40" s="6"/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36"/>
    </row>
    <row r="41" spans="1:20" ht="12.75">
      <c r="A41" s="3" t="s">
        <v>5</v>
      </c>
      <c r="B41" s="4">
        <v>1996</v>
      </c>
      <c r="C41" s="5">
        <v>1925115</v>
      </c>
      <c r="D41" s="5">
        <v>15658</v>
      </c>
      <c r="E41" s="5">
        <v>-230</v>
      </c>
      <c r="F41" s="5">
        <v>-24</v>
      </c>
      <c r="G41" s="5">
        <v>10</v>
      </c>
      <c r="H41" s="5">
        <v>-66</v>
      </c>
      <c r="I41" s="5">
        <v>-64</v>
      </c>
      <c r="J41" s="5">
        <v>4.317</v>
      </c>
      <c r="K41" s="5">
        <v>-330</v>
      </c>
      <c r="L41" s="5">
        <v>12</v>
      </c>
      <c r="M41" s="5">
        <v>-3</v>
      </c>
      <c r="N41" s="5">
        <v>1</v>
      </c>
      <c r="O41" s="5">
        <v>-92</v>
      </c>
      <c r="P41" s="5">
        <v>0</v>
      </c>
      <c r="Q41" s="37">
        <v>-1</v>
      </c>
      <c r="R41" s="37">
        <v>10</v>
      </c>
      <c r="S41" s="31">
        <f>SUM(C41:R41)</f>
        <v>1940000.317</v>
      </c>
      <c r="T41" s="5"/>
    </row>
    <row r="42" spans="1:20" ht="12.75">
      <c r="A42" s="3"/>
      <c r="B42" s="4">
        <v>1997</v>
      </c>
      <c r="C42" s="5"/>
      <c r="D42" s="5">
        <v>1394781</v>
      </c>
      <c r="E42" s="5">
        <v>2113</v>
      </c>
      <c r="F42" s="5">
        <v>-96</v>
      </c>
      <c r="G42" s="5">
        <v>-44</v>
      </c>
      <c r="H42" s="5">
        <v>9</v>
      </c>
      <c r="I42" s="5">
        <v>-29</v>
      </c>
      <c r="J42" s="5">
        <v>-20.21003</v>
      </c>
      <c r="K42" s="5">
        <v>-218</v>
      </c>
      <c r="L42" s="5">
        <v>2</v>
      </c>
      <c r="M42" s="5">
        <v>-1</v>
      </c>
      <c r="N42" s="5"/>
      <c r="O42" s="5">
        <v>-16</v>
      </c>
      <c r="P42" s="5">
        <v>-10</v>
      </c>
      <c r="Q42" s="37">
        <v>0</v>
      </c>
      <c r="R42" s="37">
        <v>-1</v>
      </c>
      <c r="S42" s="31">
        <f>SUM(C42:R42)</f>
        <v>1396469.78997</v>
      </c>
      <c r="T42" s="5"/>
    </row>
    <row r="43" spans="1:20" ht="12.75">
      <c r="A43" s="3"/>
      <c r="B43" s="4">
        <v>1998</v>
      </c>
      <c r="C43" s="5"/>
      <c r="D43" s="5"/>
      <c r="E43" s="5">
        <v>1496572</v>
      </c>
      <c r="F43" s="5">
        <v>-381</v>
      </c>
      <c r="G43" s="5">
        <v>-6</v>
      </c>
      <c r="H43" s="5">
        <v>-12</v>
      </c>
      <c r="I43" s="5">
        <v>-107</v>
      </c>
      <c r="J43" s="5">
        <v>-13.889</v>
      </c>
      <c r="K43" s="5">
        <v>-219</v>
      </c>
      <c r="L43" s="5">
        <v>-56</v>
      </c>
      <c r="M43" s="5">
        <v>-45</v>
      </c>
      <c r="N43" s="5">
        <v>2</v>
      </c>
      <c r="O43" s="5">
        <v>9</v>
      </c>
      <c r="P43" s="5">
        <v>0</v>
      </c>
      <c r="Q43" s="37">
        <v>0</v>
      </c>
      <c r="R43" s="37">
        <v>-6</v>
      </c>
      <c r="S43" s="31">
        <f>SUM(C43:R43)</f>
        <v>1495737.111</v>
      </c>
      <c r="T43" s="5"/>
    </row>
    <row r="44" spans="1:20" ht="12.75">
      <c r="A44" s="3"/>
      <c r="B44" s="4">
        <v>1999</v>
      </c>
      <c r="C44" s="5"/>
      <c r="D44" s="5"/>
      <c r="E44" s="5"/>
      <c r="F44" s="5">
        <v>1446875</v>
      </c>
      <c r="G44" s="5">
        <v>-1554</v>
      </c>
      <c r="H44" s="5">
        <v>243</v>
      </c>
      <c r="I44" s="5">
        <v>-308</v>
      </c>
      <c r="J44" s="5">
        <v>-114.44465</v>
      </c>
      <c r="K44" s="5">
        <v>-231</v>
      </c>
      <c r="L44" s="5">
        <v>-23</v>
      </c>
      <c r="M44" s="5">
        <v>-3</v>
      </c>
      <c r="N44" s="5">
        <v>-18</v>
      </c>
      <c r="O44" s="5">
        <v>8</v>
      </c>
      <c r="P44" s="5">
        <v>1</v>
      </c>
      <c r="Q44" s="37">
        <v>-6</v>
      </c>
      <c r="R44" s="37">
        <v>0</v>
      </c>
      <c r="S44" s="31">
        <f>SUM(C44:R44)</f>
        <v>1444869.55535</v>
      </c>
      <c r="T44" s="5"/>
    </row>
    <row r="45" spans="1:20" ht="12.75">
      <c r="A45" s="3"/>
      <c r="B45" s="4">
        <v>2000</v>
      </c>
      <c r="C45" s="5"/>
      <c r="D45" s="5"/>
      <c r="E45" s="5"/>
      <c r="F45" s="5"/>
      <c r="G45" s="5">
        <v>1336979</v>
      </c>
      <c r="H45" s="5">
        <v>775</v>
      </c>
      <c r="I45" s="5">
        <v>-422</v>
      </c>
      <c r="J45" s="5">
        <v>-204.94427</v>
      </c>
      <c r="K45" s="5">
        <v>-271</v>
      </c>
      <c r="L45" s="5">
        <v>-31</v>
      </c>
      <c r="M45" s="5">
        <v>-5</v>
      </c>
      <c r="N45" s="5">
        <v>-2</v>
      </c>
      <c r="O45" s="5">
        <v>-18</v>
      </c>
      <c r="P45" s="5">
        <v>-2</v>
      </c>
      <c r="Q45" s="37">
        <v>-16</v>
      </c>
      <c r="R45" s="37">
        <v>-9</v>
      </c>
      <c r="S45" s="31">
        <f>SUM(C45:R45)</f>
        <v>1336773.05573</v>
      </c>
      <c r="T45" s="5"/>
    </row>
    <row r="46" spans="1:20" ht="12.75">
      <c r="A46" s="3"/>
      <c r="B46" s="4">
        <v>2001</v>
      </c>
      <c r="C46" s="5"/>
      <c r="D46" s="5"/>
      <c r="E46" s="5"/>
      <c r="F46" s="5"/>
      <c r="G46" s="5"/>
      <c r="H46" s="5">
        <v>1076534</v>
      </c>
      <c r="I46" s="5">
        <v>-486</v>
      </c>
      <c r="J46" s="5">
        <v>13.34442</v>
      </c>
      <c r="K46" s="5">
        <v>-59</v>
      </c>
      <c r="L46" s="5">
        <v>-34</v>
      </c>
      <c r="M46" s="5">
        <v>10</v>
      </c>
      <c r="N46" s="5">
        <v>3</v>
      </c>
      <c r="O46" s="5">
        <v>9</v>
      </c>
      <c r="P46" s="5">
        <v>25</v>
      </c>
      <c r="Q46" s="37">
        <v>5</v>
      </c>
      <c r="R46" s="37">
        <v>0</v>
      </c>
      <c r="S46" s="31">
        <f>SUM(C46:R46)</f>
        <v>1076020.34442</v>
      </c>
      <c r="T46" s="5"/>
    </row>
    <row r="47" spans="1:20" ht="12.75">
      <c r="A47" s="3"/>
      <c r="B47" s="4">
        <v>2002</v>
      </c>
      <c r="C47" s="5"/>
      <c r="D47" s="5"/>
      <c r="E47" s="5"/>
      <c r="F47" s="5"/>
      <c r="G47" s="5"/>
      <c r="H47" s="5"/>
      <c r="I47" s="5">
        <v>1045980</v>
      </c>
      <c r="J47" s="5">
        <v>-101313.5627</v>
      </c>
      <c r="K47" s="5">
        <v>-2607</v>
      </c>
      <c r="L47" s="5">
        <v>-245</v>
      </c>
      <c r="M47" s="5">
        <v>-8</v>
      </c>
      <c r="N47" s="5">
        <v>1</v>
      </c>
      <c r="O47" s="5">
        <v>-6</v>
      </c>
      <c r="P47" s="5">
        <v>3</v>
      </c>
      <c r="Q47" s="37">
        <v>-4</v>
      </c>
      <c r="R47" s="37">
        <v>13</v>
      </c>
      <c r="S47" s="31">
        <f>SUM(C47:R47)</f>
        <v>941813.4373</v>
      </c>
      <c r="T47" s="5"/>
    </row>
    <row r="48" spans="1:19" s="19" customFormat="1" ht="12.75">
      <c r="A48" s="16"/>
      <c r="B48" s="17" t="s">
        <v>17</v>
      </c>
      <c r="C48" s="18">
        <f aca="true" t="shared" si="10" ref="C48:I48">SUM(C41:C47)</f>
        <v>1925115</v>
      </c>
      <c r="D48" s="18">
        <f t="shared" si="10"/>
        <v>1410439</v>
      </c>
      <c r="E48" s="18">
        <f t="shared" si="10"/>
        <v>1498455</v>
      </c>
      <c r="F48" s="18">
        <f t="shared" si="10"/>
        <v>1446374</v>
      </c>
      <c r="G48" s="18">
        <f t="shared" si="10"/>
        <v>1335385</v>
      </c>
      <c r="H48" s="18">
        <f t="shared" si="10"/>
        <v>1077483</v>
      </c>
      <c r="I48" s="18">
        <f t="shared" si="10"/>
        <v>1044564</v>
      </c>
      <c r="J48" s="18">
        <f aca="true" t="shared" si="11" ref="J48:S48">SUM(J41:J47)</f>
        <v>-101649.38923</v>
      </c>
      <c r="K48" s="18">
        <f t="shared" si="11"/>
        <v>-3935</v>
      </c>
      <c r="L48" s="18">
        <f t="shared" si="11"/>
        <v>-375</v>
      </c>
      <c r="M48" s="18">
        <f t="shared" si="11"/>
        <v>-55</v>
      </c>
      <c r="N48" s="18">
        <f t="shared" si="11"/>
        <v>-13</v>
      </c>
      <c r="O48" s="18">
        <f t="shared" si="11"/>
        <v>-106</v>
      </c>
      <c r="P48" s="18">
        <f t="shared" si="11"/>
        <v>17</v>
      </c>
      <c r="Q48" s="18">
        <f t="shared" si="11"/>
        <v>-22</v>
      </c>
      <c r="R48" s="18">
        <f t="shared" si="11"/>
        <v>7</v>
      </c>
      <c r="S48" s="33">
        <f t="shared" si="11"/>
        <v>9631683.610770002</v>
      </c>
    </row>
    <row r="49" spans="1:19" ht="12.75">
      <c r="A49" s="3" t="s">
        <v>6</v>
      </c>
      <c r="B49" s="4">
        <v>1996</v>
      </c>
      <c r="C49" s="5">
        <v>448639</v>
      </c>
      <c r="D49" s="5">
        <v>6308</v>
      </c>
      <c r="E49" s="5">
        <v>149</v>
      </c>
      <c r="F49" s="5">
        <v>117</v>
      </c>
      <c r="G49" s="5">
        <v>-36</v>
      </c>
      <c r="H49" s="5">
        <v>-41</v>
      </c>
      <c r="I49" s="5">
        <v>-149</v>
      </c>
      <c r="J49" s="5">
        <v>-24.717</v>
      </c>
      <c r="K49" s="5">
        <v>-1</v>
      </c>
      <c r="L49" s="5">
        <v>-48</v>
      </c>
      <c r="M49" s="5"/>
      <c r="N49" s="5"/>
      <c r="O49" s="5"/>
      <c r="P49" s="5"/>
      <c r="Q49" s="5">
        <v>0</v>
      </c>
      <c r="R49" s="5">
        <v>0</v>
      </c>
      <c r="S49" s="31">
        <f>SUM(C49:R49)</f>
        <v>454913.283</v>
      </c>
    </row>
    <row r="50" spans="1:19" ht="12.75">
      <c r="A50" s="3"/>
      <c r="B50" s="4">
        <v>1997</v>
      </c>
      <c r="C50" s="5"/>
      <c r="D50" s="5">
        <v>447624</v>
      </c>
      <c r="E50" s="5">
        <v>681</v>
      </c>
      <c r="F50" s="5">
        <v>17</v>
      </c>
      <c r="G50" s="5">
        <v>11</v>
      </c>
      <c r="H50" s="5">
        <v>-28</v>
      </c>
      <c r="I50" s="5">
        <v>-147</v>
      </c>
      <c r="J50" s="5">
        <v>-35.66</v>
      </c>
      <c r="K50" s="5">
        <v>-26</v>
      </c>
      <c r="L50" s="5">
        <v>-48</v>
      </c>
      <c r="M50" s="5"/>
      <c r="N50" s="5">
        <v>-14</v>
      </c>
      <c r="O50" s="5"/>
      <c r="P50" s="5"/>
      <c r="Q50" s="5">
        <v>0</v>
      </c>
      <c r="R50" s="5">
        <v>0</v>
      </c>
      <c r="S50" s="31">
        <f>SUM(C50:R50)</f>
        <v>448034.34</v>
      </c>
    </row>
    <row r="51" spans="1:19" ht="12.75">
      <c r="A51" s="3"/>
      <c r="B51" s="4">
        <v>1998</v>
      </c>
      <c r="C51" s="5"/>
      <c r="D51" s="5"/>
      <c r="E51" s="5">
        <v>478162</v>
      </c>
      <c r="F51" s="5">
        <v>719</v>
      </c>
      <c r="G51" s="5">
        <v>-1237</v>
      </c>
      <c r="H51" s="5">
        <v>5</v>
      </c>
      <c r="I51" s="5">
        <v>-101</v>
      </c>
      <c r="J51" s="5">
        <v>-34.073</v>
      </c>
      <c r="K51" s="5">
        <v>-28</v>
      </c>
      <c r="L51" s="5">
        <v>-57</v>
      </c>
      <c r="M51" s="5"/>
      <c r="N51" s="5"/>
      <c r="O51" s="5">
        <v>22</v>
      </c>
      <c r="P51" s="5">
        <v>0</v>
      </c>
      <c r="Q51" s="5">
        <v>0</v>
      </c>
      <c r="R51" s="5">
        <v>0</v>
      </c>
      <c r="S51" s="31">
        <f>SUM(C51:R51)</f>
        <v>477450.927</v>
      </c>
    </row>
    <row r="52" spans="1:19" ht="12.75">
      <c r="A52" s="3"/>
      <c r="B52" s="4">
        <v>1999</v>
      </c>
      <c r="C52" s="5"/>
      <c r="D52" s="5"/>
      <c r="E52" s="5"/>
      <c r="F52" s="5">
        <v>465901</v>
      </c>
      <c r="G52" s="5">
        <v>-391</v>
      </c>
      <c r="H52" s="5">
        <v>90</v>
      </c>
      <c r="I52" s="5">
        <v>-254</v>
      </c>
      <c r="J52" s="5">
        <v>2.493</v>
      </c>
      <c r="K52" s="5">
        <v>-27</v>
      </c>
      <c r="L52" s="5">
        <v>-89</v>
      </c>
      <c r="M52" s="5"/>
      <c r="N52" s="5">
        <v>-27</v>
      </c>
      <c r="O52" s="5">
        <v>8</v>
      </c>
      <c r="P52" s="5">
        <v>19</v>
      </c>
      <c r="Q52" s="5">
        <v>0</v>
      </c>
      <c r="R52" s="5">
        <v>0</v>
      </c>
      <c r="S52" s="31">
        <f>SUM(C52:R52)</f>
        <v>465232.493</v>
      </c>
    </row>
    <row r="53" spans="1:19" ht="12.75">
      <c r="A53" s="3"/>
      <c r="B53" s="4">
        <v>2000</v>
      </c>
      <c r="C53" s="5"/>
      <c r="D53" s="5"/>
      <c r="E53" s="5"/>
      <c r="F53" s="5"/>
      <c r="G53" s="5">
        <v>432880</v>
      </c>
      <c r="H53" s="5">
        <v>269</v>
      </c>
      <c r="I53" s="5">
        <v>-15</v>
      </c>
      <c r="J53" s="5">
        <v>-1272.896</v>
      </c>
      <c r="K53" s="5">
        <v>-24</v>
      </c>
      <c r="L53" s="5">
        <v>1260</v>
      </c>
      <c r="M53" s="5"/>
      <c r="N53" s="5">
        <v>-9</v>
      </c>
      <c r="O53" s="5">
        <v>21</v>
      </c>
      <c r="P53" s="5">
        <v>-8</v>
      </c>
      <c r="Q53" s="5">
        <v>0</v>
      </c>
      <c r="R53" s="5">
        <v>-9</v>
      </c>
      <c r="S53" s="31">
        <f>SUM(C53:R53)</f>
        <v>433092.104</v>
      </c>
    </row>
    <row r="54" spans="1:19" ht="12.75">
      <c r="A54" s="3"/>
      <c r="B54" s="4">
        <v>2001</v>
      </c>
      <c r="C54" s="5"/>
      <c r="D54" s="5"/>
      <c r="E54" s="5"/>
      <c r="F54" s="5"/>
      <c r="G54" s="5"/>
      <c r="H54" s="5">
        <v>352276</v>
      </c>
      <c r="I54" s="5">
        <v>17</v>
      </c>
      <c r="J54" s="5">
        <v>-700.055</v>
      </c>
      <c r="K54" s="5">
        <v>-26</v>
      </c>
      <c r="L54" s="5">
        <v>638</v>
      </c>
      <c r="M54" s="5">
        <v>1</v>
      </c>
      <c r="N54" s="5">
        <v>-51</v>
      </c>
      <c r="O54" s="5">
        <v>5</v>
      </c>
      <c r="P54" s="5">
        <v>-4</v>
      </c>
      <c r="Q54" s="5">
        <v>0</v>
      </c>
      <c r="R54" s="5">
        <v>-8</v>
      </c>
      <c r="S54" s="31">
        <f>SUM(C54:R54)</f>
        <v>352147.945</v>
      </c>
    </row>
    <row r="55" spans="1:19" ht="12.75">
      <c r="A55" s="3"/>
      <c r="B55" s="4">
        <v>2002</v>
      </c>
      <c r="C55" s="5"/>
      <c r="D55" s="5"/>
      <c r="E55" s="5"/>
      <c r="F55" s="5"/>
      <c r="G55" s="5"/>
      <c r="H55" s="5"/>
      <c r="I55" s="5">
        <v>343204</v>
      </c>
      <c r="J55" s="5">
        <v>-20825.3057</v>
      </c>
      <c r="K55" s="5">
        <v>-560</v>
      </c>
      <c r="L55" s="5">
        <v>-87</v>
      </c>
      <c r="M55" s="5">
        <v>4</v>
      </c>
      <c r="N55" s="5">
        <v>-21</v>
      </c>
      <c r="O55" s="5">
        <v>-34</v>
      </c>
      <c r="P55" s="5">
        <v>13</v>
      </c>
      <c r="Q55" s="5">
        <v>0</v>
      </c>
      <c r="R55" s="5">
        <v>-13</v>
      </c>
      <c r="S55" s="31">
        <f>SUM(C55:R55)</f>
        <v>321680.6943</v>
      </c>
    </row>
    <row r="56" spans="1:19" s="19" customFormat="1" ht="12.75">
      <c r="A56" s="16"/>
      <c r="B56" s="17" t="s">
        <v>17</v>
      </c>
      <c r="C56" s="18">
        <f aca="true" t="shared" si="12" ref="C56:I56">SUM(C49:C55)</f>
        <v>448639</v>
      </c>
      <c r="D56" s="18">
        <f t="shared" si="12"/>
        <v>453932</v>
      </c>
      <c r="E56" s="18">
        <f t="shared" si="12"/>
        <v>478992</v>
      </c>
      <c r="F56" s="18">
        <f t="shared" si="12"/>
        <v>466754</v>
      </c>
      <c r="G56" s="18">
        <f t="shared" si="12"/>
        <v>431227</v>
      </c>
      <c r="H56" s="18">
        <f t="shared" si="12"/>
        <v>352571</v>
      </c>
      <c r="I56" s="18">
        <f t="shared" si="12"/>
        <v>342555</v>
      </c>
      <c r="J56" s="18">
        <f aca="true" t="shared" si="13" ref="J56:S56">SUM(J49:J55)</f>
        <v>-22890.2137</v>
      </c>
      <c r="K56" s="18">
        <f t="shared" si="13"/>
        <v>-692</v>
      </c>
      <c r="L56" s="18">
        <f t="shared" si="13"/>
        <v>1569</v>
      </c>
      <c r="M56" s="18">
        <f t="shared" si="13"/>
        <v>5</v>
      </c>
      <c r="N56" s="18">
        <f t="shared" si="13"/>
        <v>-122</v>
      </c>
      <c r="O56" s="18">
        <f t="shared" si="13"/>
        <v>22</v>
      </c>
      <c r="P56" s="18">
        <f t="shared" si="13"/>
        <v>20</v>
      </c>
      <c r="Q56" s="18">
        <f>SUM(Q49:Q55)</f>
        <v>0</v>
      </c>
      <c r="R56" s="18">
        <f>SUM(R49:R55)</f>
        <v>-30</v>
      </c>
      <c r="S56" s="33">
        <f t="shared" si="13"/>
        <v>2952551.7863</v>
      </c>
    </row>
    <row r="57" spans="1:19" ht="12.75">
      <c r="A57" s="3" t="s">
        <v>7</v>
      </c>
      <c r="B57" s="4">
        <v>1996</v>
      </c>
      <c r="C57" s="5">
        <v>687311</v>
      </c>
      <c r="D57" s="5">
        <v>12037</v>
      </c>
      <c r="E57" s="5">
        <v>-226</v>
      </c>
      <c r="F57" s="5">
        <v>-103</v>
      </c>
      <c r="G57" s="5">
        <v>-135</v>
      </c>
      <c r="H57" s="5">
        <v>-43</v>
      </c>
      <c r="I57" s="5">
        <v>-74</v>
      </c>
      <c r="J57" s="5">
        <v>0.509</v>
      </c>
      <c r="K57" s="5">
        <v>-379</v>
      </c>
      <c r="L57" s="5">
        <v>2</v>
      </c>
      <c r="M57" s="5"/>
      <c r="N57" s="5"/>
      <c r="O57" s="5"/>
      <c r="P57" s="5"/>
      <c r="Q57" s="5">
        <v>0</v>
      </c>
      <c r="R57" s="5">
        <v>0</v>
      </c>
      <c r="S57" s="31">
        <f>SUM(C57:R57)</f>
        <v>698390.509</v>
      </c>
    </row>
    <row r="58" spans="1:19" ht="12.75">
      <c r="A58" s="3"/>
      <c r="B58" s="4">
        <v>1997</v>
      </c>
      <c r="C58" s="5"/>
      <c r="D58" s="5">
        <v>593126</v>
      </c>
      <c r="E58" s="5">
        <v>3971</v>
      </c>
      <c r="F58" s="5">
        <v>119</v>
      </c>
      <c r="G58" s="5">
        <v>-212</v>
      </c>
      <c r="H58" s="5">
        <v>-16</v>
      </c>
      <c r="I58" s="5">
        <v>-19</v>
      </c>
      <c r="J58" s="5">
        <v>3.24089</v>
      </c>
      <c r="K58" s="5">
        <v>-276</v>
      </c>
      <c r="L58" s="5">
        <v>2</v>
      </c>
      <c r="M58" s="5"/>
      <c r="N58" s="5"/>
      <c r="O58" s="5"/>
      <c r="P58" s="5"/>
      <c r="Q58" s="5">
        <v>0</v>
      </c>
      <c r="R58" s="5">
        <v>0</v>
      </c>
      <c r="S58" s="31">
        <f>SUM(C58:R58)</f>
        <v>596698.24089</v>
      </c>
    </row>
    <row r="59" spans="1:19" ht="12.75">
      <c r="A59" s="3"/>
      <c r="B59" s="4">
        <v>1998</v>
      </c>
      <c r="C59" s="5"/>
      <c r="D59" s="5"/>
      <c r="E59" s="5">
        <v>637187</v>
      </c>
      <c r="F59" s="5">
        <v>21</v>
      </c>
      <c r="G59" s="5">
        <v>-157</v>
      </c>
      <c r="H59" s="5">
        <v>-9</v>
      </c>
      <c r="I59" s="5">
        <v>-224</v>
      </c>
      <c r="J59" s="5">
        <v>33.68504</v>
      </c>
      <c r="K59" s="5">
        <v>-232</v>
      </c>
      <c r="L59" s="5"/>
      <c r="M59" s="5"/>
      <c r="N59" s="5">
        <v>-28</v>
      </c>
      <c r="O59" s="5"/>
      <c r="P59" s="5"/>
      <c r="Q59" s="5">
        <v>0</v>
      </c>
      <c r="R59" s="5">
        <v>0</v>
      </c>
      <c r="S59" s="31">
        <f>SUM(C59:R59)</f>
        <v>636591.68504</v>
      </c>
    </row>
    <row r="60" spans="1:20" ht="12.75">
      <c r="A60" s="3"/>
      <c r="B60" s="4">
        <v>1999</v>
      </c>
      <c r="C60" s="5"/>
      <c r="D60" s="5"/>
      <c r="E60" s="5"/>
      <c r="F60" s="5">
        <v>616012</v>
      </c>
      <c r="G60" s="5">
        <v>-2287</v>
      </c>
      <c r="H60" s="5">
        <v>242</v>
      </c>
      <c r="I60" s="5">
        <v>-44</v>
      </c>
      <c r="J60" s="5">
        <v>-76.453</v>
      </c>
      <c r="K60" s="5">
        <v>-190</v>
      </c>
      <c r="L60" s="5">
        <v>-0.5</v>
      </c>
      <c r="M60" s="5">
        <v>-380</v>
      </c>
      <c r="N60" s="5">
        <v>-2</v>
      </c>
      <c r="O60" s="5">
        <v>-28</v>
      </c>
      <c r="P60" s="5">
        <v>22</v>
      </c>
      <c r="Q60" s="5">
        <v>-6</v>
      </c>
      <c r="R60" s="5">
        <v>0</v>
      </c>
      <c r="S60" s="31">
        <f>SUM(C60:R60)</f>
        <v>613262.047</v>
      </c>
      <c r="T60" s="5"/>
    </row>
    <row r="61" spans="1:20" ht="12.75">
      <c r="A61" s="3"/>
      <c r="B61" s="4">
        <v>2000</v>
      </c>
      <c r="C61" s="5"/>
      <c r="D61" s="5"/>
      <c r="E61" s="5"/>
      <c r="F61" s="5"/>
      <c r="G61" s="5">
        <v>574653</v>
      </c>
      <c r="H61" s="5">
        <v>563</v>
      </c>
      <c r="I61" s="5">
        <v>-282</v>
      </c>
      <c r="J61" s="5">
        <v>-72.4408</v>
      </c>
      <c r="K61" s="5">
        <v>-176</v>
      </c>
      <c r="L61" s="5">
        <v>30</v>
      </c>
      <c r="M61" s="5"/>
      <c r="N61" s="5"/>
      <c r="O61" s="5">
        <v>-22</v>
      </c>
      <c r="P61" s="5">
        <v>11</v>
      </c>
      <c r="Q61" s="5">
        <v>-16</v>
      </c>
      <c r="R61" s="5">
        <v>0</v>
      </c>
      <c r="S61" s="31">
        <f>SUM(C61:R61)</f>
        <v>574688.5592</v>
      </c>
      <c r="T61" s="5"/>
    </row>
    <row r="62" spans="1:20" ht="12.75">
      <c r="A62" s="3"/>
      <c r="B62" s="4">
        <v>2001</v>
      </c>
      <c r="C62" s="5"/>
      <c r="D62" s="5"/>
      <c r="E62" s="5"/>
      <c r="F62" s="5"/>
      <c r="G62" s="5"/>
      <c r="H62" s="5">
        <v>473907</v>
      </c>
      <c r="I62" s="5">
        <v>-391</v>
      </c>
      <c r="J62" s="5">
        <v>14.57816</v>
      </c>
      <c r="K62" s="5">
        <v>-217</v>
      </c>
      <c r="L62" s="5">
        <v>-0.5</v>
      </c>
      <c r="M62" s="5">
        <v>6</v>
      </c>
      <c r="N62" s="5">
        <v>-315</v>
      </c>
      <c r="O62" s="5">
        <v>-41</v>
      </c>
      <c r="P62" s="5">
        <v>34</v>
      </c>
      <c r="Q62" s="5">
        <v>-10</v>
      </c>
      <c r="R62" s="5">
        <v>0</v>
      </c>
      <c r="S62" s="31">
        <f>SUM(C62:R62)</f>
        <v>472987.07816</v>
      </c>
      <c r="T62" s="5"/>
    </row>
    <row r="63" spans="1:19" ht="12.75">
      <c r="A63" s="3"/>
      <c r="B63" s="4">
        <v>2002</v>
      </c>
      <c r="C63" s="5"/>
      <c r="D63" s="5"/>
      <c r="E63" s="5"/>
      <c r="F63" s="5"/>
      <c r="G63" s="5"/>
      <c r="H63" s="5"/>
      <c r="I63" s="5">
        <v>452769</v>
      </c>
      <c r="J63" s="5">
        <v>-15733.06532</v>
      </c>
      <c r="K63" s="5">
        <v>-1014</v>
      </c>
      <c r="L63" s="5">
        <v>-80</v>
      </c>
      <c r="M63" s="5">
        <v>-33</v>
      </c>
      <c r="N63" s="5">
        <v>-304</v>
      </c>
      <c r="O63" s="5">
        <v>-19</v>
      </c>
      <c r="P63" s="5">
        <v>9</v>
      </c>
      <c r="Q63" s="5">
        <v>0</v>
      </c>
      <c r="R63" s="5">
        <v>-11</v>
      </c>
      <c r="S63" s="31">
        <f>SUM(C63:R63)</f>
        <v>435583.93468</v>
      </c>
    </row>
    <row r="64" spans="1:19" s="19" customFormat="1" ht="13.5" thickBot="1">
      <c r="A64" s="20"/>
      <c r="B64" s="21" t="s">
        <v>17</v>
      </c>
      <c r="C64" s="22">
        <f aca="true" t="shared" si="14" ref="C64:I64">SUM(C57:C63)</f>
        <v>687311</v>
      </c>
      <c r="D64" s="22">
        <f t="shared" si="14"/>
        <v>605163</v>
      </c>
      <c r="E64" s="22">
        <f t="shared" si="14"/>
        <v>640932</v>
      </c>
      <c r="F64" s="22">
        <f t="shared" si="14"/>
        <v>616049</v>
      </c>
      <c r="G64" s="22">
        <f t="shared" si="14"/>
        <v>571862</v>
      </c>
      <c r="H64" s="22">
        <f t="shared" si="14"/>
        <v>474644</v>
      </c>
      <c r="I64" s="22">
        <f t="shared" si="14"/>
        <v>451735</v>
      </c>
      <c r="J64" s="22">
        <f aca="true" t="shared" si="15" ref="J64:R64">SUM(J57:J63)</f>
        <v>-15829.94603</v>
      </c>
      <c r="K64" s="22">
        <f t="shared" si="15"/>
        <v>-2484</v>
      </c>
      <c r="L64" s="22">
        <f t="shared" si="15"/>
        <v>-47</v>
      </c>
      <c r="M64" s="22">
        <f t="shared" si="15"/>
        <v>-407</v>
      </c>
      <c r="N64" s="22">
        <f t="shared" si="15"/>
        <v>-649</v>
      </c>
      <c r="O64" s="22">
        <f t="shared" si="15"/>
        <v>-110</v>
      </c>
      <c r="P64" s="22">
        <f t="shared" si="15"/>
        <v>76</v>
      </c>
      <c r="Q64" s="22">
        <f t="shared" si="15"/>
        <v>-32</v>
      </c>
      <c r="R64" s="22">
        <f t="shared" si="15"/>
        <v>-11</v>
      </c>
      <c r="S64" s="34">
        <f>SUM(S57:S63)</f>
        <v>4028202.05397</v>
      </c>
    </row>
    <row r="65" spans="1:19" s="24" customFormat="1" ht="13.5" thickTop="1">
      <c r="A65" s="3" t="s">
        <v>27</v>
      </c>
      <c r="B65" s="4">
        <v>1996</v>
      </c>
      <c r="C65" s="9">
        <f aca="true" t="shared" si="16" ref="C65:N65">+C6+C14+C22+C30+C41+C49+C57</f>
        <v>5140978</v>
      </c>
      <c r="D65" s="9">
        <f t="shared" si="16"/>
        <v>45542</v>
      </c>
      <c r="E65" s="9">
        <f t="shared" si="16"/>
        <v>-389</v>
      </c>
      <c r="F65" s="9">
        <f t="shared" si="16"/>
        <v>-11</v>
      </c>
      <c r="G65" s="9">
        <f t="shared" si="16"/>
        <v>-172</v>
      </c>
      <c r="H65" s="9">
        <f t="shared" si="16"/>
        <v>-40</v>
      </c>
      <c r="I65" s="9">
        <f t="shared" si="16"/>
        <v>-433</v>
      </c>
      <c r="J65" s="9">
        <f t="shared" si="16"/>
        <v>-15.456389999999999</v>
      </c>
      <c r="K65" s="9">
        <f t="shared" si="16"/>
        <v>-782</v>
      </c>
      <c r="L65" s="9">
        <f t="shared" si="16"/>
        <v>-25</v>
      </c>
      <c r="M65" s="9">
        <f t="shared" si="16"/>
        <v>-14</v>
      </c>
      <c r="N65" s="9">
        <f t="shared" si="16"/>
        <v>25</v>
      </c>
      <c r="O65" s="9">
        <f aca="true" t="shared" si="17" ref="O65:P71">+O6+O14+O22+O30+O41+O49+O57</f>
        <v>-106</v>
      </c>
      <c r="P65" s="9">
        <f t="shared" si="17"/>
        <v>0</v>
      </c>
      <c r="Q65" s="9">
        <f aca="true" t="shared" si="18" ref="Q65:R71">+Q6+Q14+Q22+Q30+Q41+Q49+Q57</f>
        <v>-1</v>
      </c>
      <c r="R65" s="9">
        <f t="shared" si="18"/>
        <v>-11</v>
      </c>
      <c r="S65" s="31">
        <f>SUM(C65:R65)</f>
        <v>5184545.54361</v>
      </c>
    </row>
    <row r="66" spans="1:19" s="24" customFormat="1" ht="12.75">
      <c r="A66" s="3"/>
      <c r="B66" s="4">
        <v>1997</v>
      </c>
      <c r="C66" s="9"/>
      <c r="D66" s="9">
        <f aca="true" t="shared" si="19" ref="D66:N66">+D7+D15+D23+D31+D42+D50+D58</f>
        <v>6274596</v>
      </c>
      <c r="E66" s="9">
        <f t="shared" si="19"/>
        <v>11284</v>
      </c>
      <c r="F66" s="9">
        <f t="shared" si="19"/>
        <v>-47</v>
      </c>
      <c r="G66" s="9">
        <f t="shared" si="19"/>
        <v>-589</v>
      </c>
      <c r="H66" s="9">
        <f t="shared" si="19"/>
        <v>-37</v>
      </c>
      <c r="I66" s="9">
        <f t="shared" si="19"/>
        <v>-349</v>
      </c>
      <c r="J66" s="9">
        <f t="shared" si="19"/>
        <v>-372.66953000000007</v>
      </c>
      <c r="K66" s="9">
        <f t="shared" si="19"/>
        <v>-356</v>
      </c>
      <c r="L66" s="9">
        <f t="shared" si="19"/>
        <v>-7</v>
      </c>
      <c r="M66" s="9">
        <f t="shared" si="19"/>
        <v>-12</v>
      </c>
      <c r="N66" s="9">
        <f t="shared" si="19"/>
        <v>19</v>
      </c>
      <c r="O66" s="9">
        <f t="shared" si="17"/>
        <v>-20</v>
      </c>
      <c r="P66" s="9">
        <f t="shared" si="17"/>
        <v>-10</v>
      </c>
      <c r="Q66" s="9">
        <f t="shared" si="18"/>
        <v>0</v>
      </c>
      <c r="R66" s="9">
        <f t="shared" si="18"/>
        <v>-41</v>
      </c>
      <c r="S66" s="31">
        <f>SUM(C66:R66)</f>
        <v>6284058.33047</v>
      </c>
    </row>
    <row r="67" spans="1:19" s="24" customFormat="1" ht="12.75">
      <c r="A67" s="3"/>
      <c r="B67" s="4">
        <v>1998</v>
      </c>
      <c r="C67" s="9"/>
      <c r="D67" s="9"/>
      <c r="E67" s="9">
        <f aca="true" t="shared" si="20" ref="E67:N67">+E8+E16+E24+E32+E43+E51+E59</f>
        <v>5660875</v>
      </c>
      <c r="F67" s="9">
        <f t="shared" si="20"/>
        <v>-465</v>
      </c>
      <c r="G67" s="9">
        <f t="shared" si="20"/>
        <v>-1567</v>
      </c>
      <c r="H67" s="9">
        <f t="shared" si="20"/>
        <v>109</v>
      </c>
      <c r="I67" s="9">
        <f t="shared" si="20"/>
        <v>-780</v>
      </c>
      <c r="J67" s="9">
        <f t="shared" si="20"/>
        <v>-309.32881999999995</v>
      </c>
      <c r="K67" s="9">
        <f t="shared" si="20"/>
        <v>-291</v>
      </c>
      <c r="L67" s="9">
        <f t="shared" si="20"/>
        <v>-54</v>
      </c>
      <c r="M67" s="9">
        <f t="shared" si="20"/>
        <v>-53</v>
      </c>
      <c r="N67" s="9">
        <f t="shared" si="20"/>
        <v>-32</v>
      </c>
      <c r="O67" s="9">
        <f t="shared" si="17"/>
        <v>38</v>
      </c>
      <c r="P67" s="9">
        <f t="shared" si="17"/>
        <v>-1</v>
      </c>
      <c r="Q67" s="9">
        <f t="shared" si="18"/>
        <v>0</v>
      </c>
      <c r="R67" s="9">
        <f t="shared" si="18"/>
        <v>-37</v>
      </c>
      <c r="S67" s="31">
        <f>SUM(C67:R67)</f>
        <v>5657432.67118</v>
      </c>
    </row>
    <row r="68" spans="1:19" s="24" customFormat="1" ht="12.75">
      <c r="A68" s="3"/>
      <c r="B68" s="4">
        <v>1999</v>
      </c>
      <c r="C68" s="9"/>
      <c r="D68" s="9"/>
      <c r="E68" s="9"/>
      <c r="F68" s="9">
        <f aca="true" t="shared" si="21" ref="F68:N68">+F9+F17+F25+F33+F44+F52+F60</f>
        <v>5476093</v>
      </c>
      <c r="G68" s="9">
        <f t="shared" si="21"/>
        <v>-6031</v>
      </c>
      <c r="H68" s="9">
        <f t="shared" si="21"/>
        <v>952</v>
      </c>
      <c r="I68" s="9">
        <f t="shared" si="21"/>
        <v>-1038</v>
      </c>
      <c r="J68" s="9">
        <f t="shared" si="21"/>
        <v>-452.59857</v>
      </c>
      <c r="K68" s="9">
        <f t="shared" si="21"/>
        <v>-281</v>
      </c>
      <c r="L68" s="9">
        <f t="shared" si="21"/>
        <v>-66.5</v>
      </c>
      <c r="M68" s="9">
        <f t="shared" si="21"/>
        <v>-438</v>
      </c>
      <c r="N68" s="9">
        <f t="shared" si="21"/>
        <v>-44</v>
      </c>
      <c r="O68" s="9">
        <f t="shared" si="17"/>
        <v>-10</v>
      </c>
      <c r="P68" s="9">
        <f t="shared" si="17"/>
        <v>37</v>
      </c>
      <c r="Q68" s="9">
        <f t="shared" si="18"/>
        <v>-16</v>
      </c>
      <c r="R68" s="9">
        <f t="shared" si="18"/>
        <v>-31</v>
      </c>
      <c r="S68" s="31">
        <f>SUM(C68:R68)</f>
        <v>5468673.90143</v>
      </c>
    </row>
    <row r="69" spans="1:19" s="24" customFormat="1" ht="12.75">
      <c r="A69" s="3"/>
      <c r="B69" s="4">
        <v>2000</v>
      </c>
      <c r="C69" s="9"/>
      <c r="D69" s="9"/>
      <c r="E69" s="9"/>
      <c r="F69" s="9"/>
      <c r="G69" s="9">
        <f aca="true" t="shared" si="22" ref="G69:N69">+G10+G18+G26+G34+G45+G53+G61</f>
        <v>5065347</v>
      </c>
      <c r="H69" s="9">
        <f t="shared" si="22"/>
        <v>2862</v>
      </c>
      <c r="I69" s="9">
        <f t="shared" si="22"/>
        <v>-1272</v>
      </c>
      <c r="J69" s="9">
        <f t="shared" si="22"/>
        <v>-1830.7854100000002</v>
      </c>
      <c r="K69" s="9">
        <f t="shared" si="22"/>
        <v>-337</v>
      </c>
      <c r="L69" s="9">
        <f t="shared" si="22"/>
        <v>1385</v>
      </c>
      <c r="M69" s="9">
        <f t="shared" si="22"/>
        <v>-23</v>
      </c>
      <c r="N69" s="9">
        <f t="shared" si="22"/>
        <v>-44</v>
      </c>
      <c r="O69" s="9">
        <f t="shared" si="17"/>
        <v>-37</v>
      </c>
      <c r="P69" s="9">
        <f t="shared" si="17"/>
        <v>0</v>
      </c>
      <c r="Q69" s="9">
        <f t="shared" si="18"/>
        <v>-36</v>
      </c>
      <c r="R69" s="9">
        <f t="shared" si="18"/>
        <v>-41</v>
      </c>
      <c r="S69" s="31">
        <f>SUM(C69:R69)</f>
        <v>5065973.21459</v>
      </c>
    </row>
    <row r="70" spans="1:19" s="24" customFormat="1" ht="12.75">
      <c r="A70" s="3"/>
      <c r="B70" s="4">
        <v>2001</v>
      </c>
      <c r="C70" s="9"/>
      <c r="D70" s="9"/>
      <c r="E70" s="9"/>
      <c r="F70" s="9"/>
      <c r="G70" s="9"/>
      <c r="H70" s="9">
        <f aca="true" t="shared" si="23" ref="H70:N70">+H11+H19+H27+H35+H46+H54+H62</f>
        <v>4101280</v>
      </c>
      <c r="I70" s="9">
        <f t="shared" si="23"/>
        <v>-1542</v>
      </c>
      <c r="J70" s="9">
        <f t="shared" si="23"/>
        <v>-805.48078</v>
      </c>
      <c r="K70" s="9">
        <f t="shared" si="23"/>
        <v>-286</v>
      </c>
      <c r="L70" s="9">
        <f t="shared" si="23"/>
        <v>590.5</v>
      </c>
      <c r="M70" s="9">
        <f t="shared" si="23"/>
        <v>-24</v>
      </c>
      <c r="N70" s="9">
        <f t="shared" si="23"/>
        <v>-378</v>
      </c>
      <c r="O70" s="9">
        <f t="shared" si="17"/>
        <v>-24</v>
      </c>
      <c r="P70" s="9">
        <f t="shared" si="17"/>
        <v>76</v>
      </c>
      <c r="Q70" s="9">
        <f t="shared" si="18"/>
        <v>-5</v>
      </c>
      <c r="R70" s="9">
        <f t="shared" si="18"/>
        <v>-39</v>
      </c>
      <c r="S70" s="31">
        <f>SUM(C70:R70)</f>
        <v>4098843.01922</v>
      </c>
    </row>
    <row r="71" spans="1:19" ht="13.5" thickBot="1">
      <c r="A71" s="3"/>
      <c r="B71" s="4">
        <v>2002</v>
      </c>
      <c r="C71" s="5"/>
      <c r="D71" s="5"/>
      <c r="E71" s="5"/>
      <c r="F71" s="5"/>
      <c r="G71" s="5"/>
      <c r="H71" s="5"/>
      <c r="I71" s="9">
        <f aca="true" t="shared" si="24" ref="I71:N71">+I12+I20+I28+I36+I47+I55+I63</f>
        <v>3973242</v>
      </c>
      <c r="J71" s="9">
        <f t="shared" si="24"/>
        <v>-290614.47757000005</v>
      </c>
      <c r="K71" s="9">
        <f t="shared" si="24"/>
        <v>-8433</v>
      </c>
      <c r="L71" s="9">
        <f t="shared" si="24"/>
        <v>-664</v>
      </c>
      <c r="M71" s="9">
        <f t="shared" si="24"/>
        <v>-31</v>
      </c>
      <c r="N71" s="9">
        <f t="shared" si="24"/>
        <v>-322</v>
      </c>
      <c r="O71" s="9">
        <f t="shared" si="17"/>
        <v>-102</v>
      </c>
      <c r="P71" s="9">
        <f t="shared" si="17"/>
        <v>-6</v>
      </c>
      <c r="Q71" s="9">
        <f t="shared" si="18"/>
        <v>9</v>
      </c>
      <c r="R71" s="9">
        <f t="shared" si="18"/>
        <v>-68</v>
      </c>
      <c r="S71" s="31">
        <f>SUM(C71:R71)</f>
        <v>3673010.52243</v>
      </c>
    </row>
    <row r="72" spans="1:19" ht="13.5" thickBot="1">
      <c r="A72" s="10" t="s">
        <v>18</v>
      </c>
      <c r="B72" s="11"/>
      <c r="C72" s="12">
        <f aca="true" t="shared" si="25" ref="C72:J72">C39+C48+C56+C64</f>
        <v>5140978</v>
      </c>
      <c r="D72" s="12">
        <f t="shared" si="25"/>
        <v>6320138</v>
      </c>
      <c r="E72" s="12">
        <f t="shared" si="25"/>
        <v>5671770</v>
      </c>
      <c r="F72" s="12">
        <f t="shared" si="25"/>
        <v>5475570</v>
      </c>
      <c r="G72" s="12">
        <f t="shared" si="25"/>
        <v>5056988</v>
      </c>
      <c r="H72" s="12">
        <f t="shared" si="25"/>
        <v>4105126</v>
      </c>
      <c r="I72" s="12">
        <f t="shared" si="25"/>
        <v>3967828</v>
      </c>
      <c r="J72" s="12">
        <f t="shared" si="25"/>
        <v>-294400.79707000003</v>
      </c>
      <c r="K72" s="12">
        <f aca="true" t="shared" si="26" ref="K72:S72">K39+K48+K56+K64</f>
        <v>-10766</v>
      </c>
      <c r="L72" s="12">
        <f t="shared" si="26"/>
        <v>1159</v>
      </c>
      <c r="M72" s="12">
        <f t="shared" si="26"/>
        <v>-595</v>
      </c>
      <c r="N72" s="12">
        <f t="shared" si="26"/>
        <v>-776</v>
      </c>
      <c r="O72" s="12">
        <f t="shared" si="26"/>
        <v>-261</v>
      </c>
      <c r="P72" s="12">
        <f>P39+P48+P56+P64</f>
        <v>96</v>
      </c>
      <c r="Q72" s="12">
        <f>Q39+Q48+Q56+Q64</f>
        <v>-49</v>
      </c>
      <c r="R72" s="12">
        <f>R39+R48+R56+R64</f>
        <v>-268</v>
      </c>
      <c r="S72" s="35">
        <f t="shared" si="26"/>
        <v>35432537.20293</v>
      </c>
    </row>
    <row r="73" spans="1:19" ht="13.5" thickTop="1">
      <c r="A73" s="13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28"/>
    </row>
    <row r="74" spans="4:19" ht="12.75"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</sheetData>
  <sheetProtection/>
  <printOptions/>
  <pageMargins left="0.42" right="0.29" top="0.29" bottom="0.29" header="0.21" footer="0.2"/>
  <pageSetup fitToHeight="2" fitToWidth="1" horizontalDpi="300" verticalDpi="3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 Rose</dc:creator>
  <cp:keywords/>
  <dc:description/>
  <cp:lastModifiedBy>richard.pazdalski</cp:lastModifiedBy>
  <cp:lastPrinted>2012-02-17T18:48:32Z</cp:lastPrinted>
  <dcterms:created xsi:type="dcterms:W3CDTF">2004-05-26T11:49:03Z</dcterms:created>
  <dcterms:modified xsi:type="dcterms:W3CDTF">2012-02-17T18:48:34Z</dcterms:modified>
  <cp:category/>
  <cp:version/>
  <cp:contentType/>
  <cp:contentStatus/>
</cp:coreProperties>
</file>